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4" windowHeight="8192"/>
  </bookViews>
  <sheets>
    <sheet name="Лист1" sheetId="2" r:id="rId1"/>
  </sheets>
  <calcPr calcId="171026"/>
</workbook>
</file>

<file path=xl/calcChain.xml><?xml version="1.0" encoding="utf-8"?>
<calcChain xmlns="http://schemas.openxmlformats.org/spreadsheetml/2006/main">
  <c r="J104" i="2" l="1"/>
  <c r="I104" i="2"/>
  <c r="H104" i="2"/>
  <c r="E104" i="2"/>
  <c r="L100" i="2"/>
  <c r="N100" i="2"/>
  <c r="N99" i="2"/>
  <c r="K99" i="2"/>
  <c r="L98" i="2"/>
  <c r="N98" i="2"/>
  <c r="F98" i="2"/>
  <c r="L97" i="2"/>
  <c r="N97" i="2"/>
  <c r="K58" i="2"/>
  <c r="L58" i="2"/>
  <c r="M58" i="2"/>
  <c r="N58" i="2"/>
  <c r="F59" i="2"/>
  <c r="K59" i="2"/>
  <c r="L59" i="2"/>
  <c r="M59" i="2"/>
  <c r="N59" i="2"/>
  <c r="F60" i="2"/>
  <c r="K60" i="2"/>
  <c r="L60" i="2"/>
  <c r="M60" i="2"/>
  <c r="N60" i="2"/>
  <c r="K61" i="2"/>
  <c r="L61" i="2"/>
  <c r="N61" i="2"/>
  <c r="K62" i="2"/>
  <c r="L62" i="2"/>
  <c r="N62" i="2"/>
  <c r="N66" i="2"/>
  <c r="M66" i="2"/>
  <c r="L66" i="2"/>
  <c r="K66" i="2"/>
  <c r="J66" i="2"/>
  <c r="I66" i="2"/>
  <c r="H66" i="2"/>
  <c r="F66" i="2"/>
  <c r="E66" i="2"/>
  <c r="D66" i="2"/>
  <c r="K20" i="2"/>
  <c r="L20" i="2"/>
  <c r="N20" i="2"/>
  <c r="K21" i="2"/>
  <c r="L21" i="2"/>
  <c r="N21" i="2"/>
  <c r="K22" i="2"/>
  <c r="L22" i="2"/>
  <c r="N22" i="2"/>
  <c r="K23" i="2"/>
  <c r="L23" i="2"/>
  <c r="N23" i="2"/>
  <c r="K24" i="2"/>
  <c r="L24" i="2"/>
  <c r="N24" i="2"/>
  <c r="N28" i="2"/>
  <c r="M28" i="2"/>
  <c r="L28" i="2"/>
  <c r="K28" i="2"/>
  <c r="J28" i="2"/>
  <c r="I28" i="2"/>
  <c r="H28" i="2"/>
  <c r="F28" i="2"/>
  <c r="E28" i="2"/>
  <c r="D28" i="2"/>
</calcChain>
</file>

<file path=xl/sharedStrings.xml><?xml version="1.0" encoding="utf-8"?>
<sst xmlns="http://schemas.openxmlformats.org/spreadsheetml/2006/main" count="162" uniqueCount="60">
  <si>
    <t>Приложение к распоряжению главы</t>
  </si>
  <si>
    <t>МО  сельское поселение "село Миатли" «___» __________2013год</t>
  </si>
  <si>
    <t>________________________ Х.М.Лабазанов</t>
  </si>
  <si>
    <t>Штаты в количестве 4,5(четыре с половиной)единиц</t>
  </si>
  <si>
    <t>с годовым фондом  заработной платы 733204руб.</t>
  </si>
  <si>
    <t>Штатное  расписание администрации муниципального образования сельское поселение «село Миатли» на 2013 год</t>
  </si>
  <si>
    <t/>
  </si>
  <si>
    <t>Денежное</t>
  </si>
  <si>
    <t>Надбавка</t>
  </si>
  <si>
    <t>Надбавки к должнос-</t>
  </si>
  <si>
    <t>Кол-во</t>
  </si>
  <si>
    <t>вознагрож</t>
  </si>
  <si>
    <t>за особые</t>
  </si>
  <si>
    <t>тному окладу</t>
  </si>
  <si>
    <t>надбав.</t>
  </si>
  <si>
    <t>За</t>
  </si>
  <si>
    <t>Всего</t>
  </si>
  <si>
    <t>Годовой</t>
  </si>
  <si>
    <t>Матер.</t>
  </si>
  <si>
    <t>№</t>
  </si>
  <si>
    <t>Наименование</t>
  </si>
  <si>
    <t>штат.</t>
  </si>
  <si>
    <t>дение,</t>
  </si>
  <si>
    <t>условия</t>
  </si>
  <si>
    <t>поощрение</t>
  </si>
  <si>
    <t>за выслугу лет</t>
  </si>
  <si>
    <t>классный</t>
  </si>
  <si>
    <t>месячный</t>
  </si>
  <si>
    <t>ФОТ</t>
  </si>
  <si>
    <t>помощь</t>
  </si>
  <si>
    <t>п/п</t>
  </si>
  <si>
    <t>должности</t>
  </si>
  <si>
    <t>ед.</t>
  </si>
  <si>
    <t>должност</t>
  </si>
  <si>
    <t>труда</t>
  </si>
  <si>
    <t>чин</t>
  </si>
  <si>
    <t>оклад</t>
  </si>
  <si>
    <t>и премия</t>
  </si>
  <si>
    <t>премия</t>
  </si>
  <si>
    <t>ноу оклад</t>
  </si>
  <si>
    <t>%</t>
  </si>
  <si>
    <t>руб.</t>
  </si>
  <si>
    <t>мат.пом.</t>
  </si>
  <si>
    <t>Глава села</t>
  </si>
  <si>
    <t>Заместитель</t>
  </si>
  <si>
    <t>Заместитель(секретарь)</t>
  </si>
  <si>
    <t>Счетовод-кассир</t>
  </si>
  <si>
    <t>Техничка</t>
  </si>
  <si>
    <t>ИТОГО</t>
  </si>
  <si>
    <t>Администрация МО СП "село Миатли" «___» __________2013год</t>
  </si>
  <si>
    <t>с месячным фондом  заработной платы 50011руб.</t>
  </si>
  <si>
    <t>Администрации МО СП  "село Кироваул"    2015год</t>
  </si>
  <si>
    <t>Утверждаю        _________________И.М.Хазиев</t>
  </si>
  <si>
    <t>Штаты в количестве 4(тчетыре)единиц</t>
  </si>
  <si>
    <t>с месячным фондом  заработной платы 70537руб.</t>
  </si>
  <si>
    <t>платы</t>
  </si>
  <si>
    <t>Штатное  расписание администрации м.о. с.п. «село Кироваул» на 2015 год</t>
  </si>
  <si>
    <t>на 2016 год</t>
  </si>
  <si>
    <t>Денеж.</t>
  </si>
  <si>
    <t>должн.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</si>
</sst>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3" xfId="0" applyFont="1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5" xfId="0" applyFont="1" applyBorder="1" applyAlignment="1">
      <alignment horizontal="center"/>
    </xf>
    <xf numFmtId="0" fontId="0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/>
    <xf numFmtId="9" fontId="0" fillId="0" borderId="1" xfId="0" applyNumberFormat="1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6"/>
  <sheetViews>
    <sheetView tabSelected="1" topLeftCell="F70" zoomScaleNormal="100" workbookViewId="0">
      <selection activeCell="T91" sqref="T91"/>
    </sheetView>
  </sheetViews>
  <sheetFormatPr defaultRowHeight="12.75"/>
  <cols>
    <col min="1" max="1" width="5"/>
    <col min="2" max="2" width="21.28515625"/>
    <col min="3" max="3" width="6.42578125"/>
    <col min="4" max="4" width="9.5703125"/>
    <col min="6" max="6" width="10.42578125"/>
    <col min="7" max="7" width="7.5703125"/>
    <col min="8" max="8" width="11.28515625"/>
    <col min="9" max="9" width="7.28515625"/>
    <col min="12" max="12" width="8.5703125"/>
    <col min="13" max="13" width="9.140625" style="2"/>
  </cols>
  <sheetData>
    <row r="3" spans="1:14">
      <c r="A3" t="s">
        <v>0</v>
      </c>
    </row>
    <row r="4" spans="1:14">
      <c r="A4" t="s">
        <v>1</v>
      </c>
    </row>
    <row r="5" spans="1:14">
      <c r="A5" t="s">
        <v>2</v>
      </c>
    </row>
    <row r="6" spans="1:14">
      <c r="A6" t="s">
        <v>3</v>
      </c>
    </row>
    <row r="7" spans="1:14">
      <c r="A7" s="3" t="s">
        <v>4</v>
      </c>
    </row>
    <row r="10" spans="1:14" ht="15.75">
      <c r="B10" s="4" t="s">
        <v>5</v>
      </c>
    </row>
    <row r="11" spans="1:14" ht="15.75">
      <c r="B11" s="4"/>
    </row>
    <row r="12" spans="1:14" ht="15.75">
      <c r="B12" s="4"/>
    </row>
    <row r="13" spans="1:14" ht="15.75">
      <c r="C13" s="5" t="s">
        <v>6</v>
      </c>
      <c r="D13" s="5"/>
    </row>
    <row r="14" spans="1:14">
      <c r="A14" s="6"/>
      <c r="B14" s="6"/>
      <c r="C14" s="6"/>
      <c r="D14" s="6" t="s">
        <v>7</v>
      </c>
      <c r="E14" s="6" t="s">
        <v>8</v>
      </c>
      <c r="F14" s="6"/>
      <c r="G14" s="7" t="s">
        <v>9</v>
      </c>
      <c r="H14" s="8"/>
      <c r="I14" s="6"/>
      <c r="J14" s="6"/>
      <c r="K14" s="6"/>
      <c r="L14" s="6"/>
      <c r="M14" s="9"/>
      <c r="N14" s="6"/>
    </row>
    <row r="15" spans="1:14">
      <c r="A15" s="21"/>
      <c r="B15" s="21"/>
      <c r="C15" s="21" t="s">
        <v>10</v>
      </c>
      <c r="D15" s="21" t="s">
        <v>11</v>
      </c>
      <c r="E15" s="21" t="s">
        <v>12</v>
      </c>
      <c r="F15" s="21" t="s">
        <v>7</v>
      </c>
      <c r="G15" s="10" t="s">
        <v>13</v>
      </c>
      <c r="H15" s="11"/>
      <c r="I15" s="21" t="s">
        <v>14</v>
      </c>
      <c r="J15" s="21" t="s">
        <v>15</v>
      </c>
      <c r="K15" s="21" t="s">
        <v>16</v>
      </c>
      <c r="L15" s="21" t="s">
        <v>17</v>
      </c>
      <c r="M15" s="12" t="s">
        <v>18</v>
      </c>
      <c r="N15" s="21" t="s">
        <v>17</v>
      </c>
    </row>
    <row r="16" spans="1:14">
      <c r="A16" s="21" t="s">
        <v>19</v>
      </c>
      <c r="B16" s="21" t="s">
        <v>20</v>
      </c>
      <c r="C16" s="21" t="s">
        <v>21</v>
      </c>
      <c r="D16" s="21" t="s">
        <v>22</v>
      </c>
      <c r="E16" s="21" t="s">
        <v>23</v>
      </c>
      <c r="F16" s="21" t="s">
        <v>24</v>
      </c>
      <c r="G16" s="13" t="s">
        <v>25</v>
      </c>
      <c r="H16" s="14"/>
      <c r="I16" s="21"/>
      <c r="J16" s="21" t="s">
        <v>26</v>
      </c>
      <c r="K16" s="21" t="s">
        <v>27</v>
      </c>
      <c r="L16" s="21" t="s">
        <v>28</v>
      </c>
      <c r="M16" s="12" t="s">
        <v>29</v>
      </c>
      <c r="N16" s="21" t="s">
        <v>28</v>
      </c>
    </row>
    <row r="17" spans="1:14">
      <c r="A17" s="21" t="s">
        <v>30</v>
      </c>
      <c r="B17" s="21" t="s">
        <v>31</v>
      </c>
      <c r="C17" s="21" t="s">
        <v>32</v>
      </c>
      <c r="D17" s="21" t="s">
        <v>33</v>
      </c>
      <c r="E17" s="21" t="s">
        <v>34</v>
      </c>
      <c r="F17" s="21"/>
      <c r="G17" s="6"/>
      <c r="H17" s="6"/>
      <c r="I17" s="21"/>
      <c r="J17" s="21" t="s">
        <v>35</v>
      </c>
      <c r="K17" s="21" t="s">
        <v>36</v>
      </c>
      <c r="L17" s="21"/>
      <c r="M17" s="12" t="s">
        <v>37</v>
      </c>
      <c r="N17" s="21" t="s">
        <v>38</v>
      </c>
    </row>
    <row r="18" spans="1:14">
      <c r="A18" s="15"/>
      <c r="B18" s="15"/>
      <c r="C18" s="15"/>
      <c r="D18" s="15" t="s">
        <v>39</v>
      </c>
      <c r="E18" s="15"/>
      <c r="F18" s="15"/>
      <c r="G18" s="15" t="s">
        <v>40</v>
      </c>
      <c r="H18" s="15" t="s">
        <v>41</v>
      </c>
      <c r="I18" s="15"/>
      <c r="J18" s="15"/>
      <c r="K18" s="15"/>
      <c r="L18" s="15"/>
      <c r="M18" s="16"/>
      <c r="N18" s="15" t="s">
        <v>42</v>
      </c>
    </row>
    <row r="19" spans="1:14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</row>
    <row r="20" spans="1:14">
      <c r="A20" s="1">
        <v>1</v>
      </c>
      <c r="B20" s="1" t="s">
        <v>43</v>
      </c>
      <c r="C20" s="1">
        <v>1</v>
      </c>
      <c r="D20" s="1">
        <v>12050</v>
      </c>
      <c r="E20" s="1"/>
      <c r="F20" s="1">
        <v>7230</v>
      </c>
      <c r="G20" s="1"/>
      <c r="H20" s="1"/>
      <c r="I20" s="1"/>
      <c r="J20" s="1"/>
      <c r="K20" s="1">
        <f>D20+F20</f>
        <v>19280</v>
      </c>
      <c r="L20" s="1">
        <f>K20*12</f>
        <v>231360</v>
      </c>
      <c r="M20" s="17">
        <v>48200</v>
      </c>
      <c r="N20" s="1">
        <f>L20+M20</f>
        <v>279560</v>
      </c>
    </row>
    <row r="21" spans="1:14">
      <c r="A21" s="1">
        <v>2</v>
      </c>
      <c r="B21" s="1" t="s">
        <v>44</v>
      </c>
      <c r="C21" s="1">
        <v>1</v>
      </c>
      <c r="D21" s="1">
        <v>3010</v>
      </c>
      <c r="E21" s="1">
        <v>3511</v>
      </c>
      <c r="F21" s="1">
        <v>5418</v>
      </c>
      <c r="G21" s="1">
        <v>10</v>
      </c>
      <c r="H21" s="1">
        <v>301</v>
      </c>
      <c r="I21" s="1"/>
      <c r="J21" s="1">
        <v>1003</v>
      </c>
      <c r="K21" s="1">
        <f>D21+E21+F21+H21+J21</f>
        <v>13243</v>
      </c>
      <c r="L21" s="1">
        <f>K21*12</f>
        <v>158916</v>
      </c>
      <c r="M21" s="17">
        <v>19565</v>
      </c>
      <c r="N21" s="1">
        <f>L21+M21</f>
        <v>178481</v>
      </c>
    </row>
    <row r="22" spans="1:14">
      <c r="A22" s="1">
        <v>3</v>
      </c>
      <c r="B22" s="1" t="s">
        <v>45</v>
      </c>
      <c r="C22" s="1">
        <v>1</v>
      </c>
      <c r="D22" s="1">
        <v>3010</v>
      </c>
      <c r="E22" s="1">
        <v>3511</v>
      </c>
      <c r="F22" s="1">
        <v>5418</v>
      </c>
      <c r="G22" s="1">
        <v>20</v>
      </c>
      <c r="H22" s="1">
        <v>602</v>
      </c>
      <c r="I22" s="1"/>
      <c r="J22" s="1">
        <v>1003</v>
      </c>
      <c r="K22" s="1">
        <f>D22+E22+F22+H22+J22</f>
        <v>13544</v>
      </c>
      <c r="L22" s="1">
        <f>K22*12</f>
        <v>162528</v>
      </c>
      <c r="M22" s="17">
        <v>19565</v>
      </c>
      <c r="N22" s="1">
        <f>L22+M22</f>
        <v>182093</v>
      </c>
    </row>
    <row r="23" spans="1:14">
      <c r="A23" s="1">
        <v>4</v>
      </c>
      <c r="B23" s="1" t="s">
        <v>46</v>
      </c>
      <c r="C23" s="1">
        <v>1</v>
      </c>
      <c r="D23" s="1">
        <v>1226</v>
      </c>
      <c r="E23" s="1">
        <v>1226</v>
      </c>
      <c r="F23" s="1">
        <v>1226</v>
      </c>
      <c r="G23" s="1">
        <v>10</v>
      </c>
      <c r="H23" s="1">
        <v>122</v>
      </c>
      <c r="I23" s="1">
        <v>820</v>
      </c>
      <c r="J23" s="1"/>
      <c r="K23" s="1">
        <f>D23+E23+F23+H23+I23</f>
        <v>4620</v>
      </c>
      <c r="L23" s="1">
        <f>K23*12</f>
        <v>55440</v>
      </c>
      <c r="M23" s="17">
        <v>6130</v>
      </c>
      <c r="N23" s="1">
        <f>L23+M23</f>
        <v>61570</v>
      </c>
    </row>
    <row r="24" spans="1:14">
      <c r="A24" s="1">
        <v>5</v>
      </c>
      <c r="B24" s="1" t="s">
        <v>47</v>
      </c>
      <c r="C24" s="1">
        <v>0.5</v>
      </c>
      <c r="D24" s="1">
        <v>802</v>
      </c>
      <c r="E24" s="1">
        <v>701</v>
      </c>
      <c r="F24" s="1">
        <v>802</v>
      </c>
      <c r="G24" s="1"/>
      <c r="H24" s="1"/>
      <c r="I24" s="1"/>
      <c r="J24" s="1"/>
      <c r="K24" s="1">
        <f>D24+E24+F24+H24</f>
        <v>2305</v>
      </c>
      <c r="L24" s="1">
        <f>K24*12</f>
        <v>27660</v>
      </c>
      <c r="M24" s="17">
        <v>3840</v>
      </c>
      <c r="N24" s="1">
        <f>L24+M24</f>
        <v>31500</v>
      </c>
    </row>
    <row r="25" spans="1:14">
      <c r="A25" s="1"/>
      <c r="B25" s="1"/>
      <c r="C25" s="1"/>
      <c r="D25" s="1"/>
      <c r="E25" s="18" t="s">
        <v>6</v>
      </c>
      <c r="F25" s="1"/>
      <c r="G25" s="1"/>
      <c r="H25" s="1"/>
      <c r="I25" s="1"/>
      <c r="J25" s="1"/>
      <c r="K25" s="1"/>
      <c r="L25" s="1"/>
      <c r="M25" s="17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7"/>
      <c r="N26" s="1"/>
    </row>
    <row r="27" spans="1: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7"/>
      <c r="N27" s="1"/>
    </row>
    <row r="28" spans="1:14">
      <c r="A28" s="1"/>
      <c r="B28" s="1" t="s">
        <v>48</v>
      </c>
      <c r="C28" s="1"/>
      <c r="D28" s="1">
        <f>SUM(D20:D27)</f>
        <v>20098</v>
      </c>
      <c r="E28" s="1">
        <f>SUM(E20:E27)</f>
        <v>8949</v>
      </c>
      <c r="F28" s="1">
        <f>SUM(F20:F27)</f>
        <v>20094</v>
      </c>
      <c r="G28" s="1"/>
      <c r="H28" s="1">
        <f>SUM(H20:H27)</f>
        <v>1025</v>
      </c>
      <c r="I28" s="1">
        <f>SUM(I20:I27)</f>
        <v>820</v>
      </c>
      <c r="J28" s="1">
        <f>SUM(J20:J27)</f>
        <v>2006</v>
      </c>
      <c r="K28" s="1">
        <f>SUM(K20:K27)</f>
        <v>52992</v>
      </c>
      <c r="L28" s="1">
        <f>SUM(L20:L27)</f>
        <v>635904</v>
      </c>
      <c r="M28" s="17">
        <f>SUM(M20:M27)</f>
        <v>97300</v>
      </c>
      <c r="N28" s="1">
        <f>SUM(N20:N27)</f>
        <v>733204</v>
      </c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7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7"/>
      <c r="N30" s="1"/>
    </row>
    <row r="41" spans="1:2">
      <c r="A41" t="s">
        <v>0</v>
      </c>
    </row>
    <row r="42" spans="1:2">
      <c r="A42" t="s">
        <v>49</v>
      </c>
    </row>
    <row r="43" spans="1:2">
      <c r="A43" t="s">
        <v>2</v>
      </c>
    </row>
    <row r="44" spans="1:2">
      <c r="A44" t="s">
        <v>3</v>
      </c>
    </row>
    <row r="45" spans="1:2">
      <c r="A45" s="3" t="s">
        <v>50</v>
      </c>
    </row>
    <row r="48" spans="1:2" ht="15.75">
      <c r="B48" s="4" t="s">
        <v>5</v>
      </c>
    </row>
    <row r="49" spans="1:14" ht="15.75">
      <c r="B49" s="4"/>
    </row>
    <row r="50" spans="1:14" ht="15.75">
      <c r="B50" s="4"/>
    </row>
    <row r="51" spans="1:14" ht="15.75">
      <c r="C51" s="5" t="s">
        <v>6</v>
      </c>
      <c r="D51" s="5"/>
    </row>
    <row r="52" spans="1:14">
      <c r="A52" s="6"/>
      <c r="B52" s="6"/>
      <c r="C52" s="6"/>
      <c r="D52" s="6" t="s">
        <v>7</v>
      </c>
      <c r="E52" s="6" t="s">
        <v>8</v>
      </c>
      <c r="F52" s="6"/>
      <c r="G52" s="7" t="s">
        <v>9</v>
      </c>
      <c r="H52" s="8"/>
      <c r="I52" s="6"/>
      <c r="J52" s="6"/>
      <c r="K52" s="6"/>
      <c r="L52" s="6"/>
      <c r="M52" s="9"/>
      <c r="N52" s="6"/>
    </row>
    <row r="53" spans="1:14">
      <c r="A53" s="21"/>
      <c r="B53" s="21"/>
      <c r="C53" s="21" t="s">
        <v>10</v>
      </c>
      <c r="D53" s="21" t="s">
        <v>11</v>
      </c>
      <c r="E53" s="21" t="s">
        <v>12</v>
      </c>
      <c r="F53" s="21" t="s">
        <v>7</v>
      </c>
      <c r="G53" s="10" t="s">
        <v>13</v>
      </c>
      <c r="H53" s="11"/>
      <c r="I53" s="21" t="s">
        <v>14</v>
      </c>
      <c r="J53" s="21" t="s">
        <v>15</v>
      </c>
      <c r="K53" s="21" t="s">
        <v>16</v>
      </c>
      <c r="L53" s="21" t="s">
        <v>17</v>
      </c>
      <c r="M53" s="12" t="s">
        <v>18</v>
      </c>
      <c r="N53" s="21" t="s">
        <v>17</v>
      </c>
    </row>
    <row r="54" spans="1:14">
      <c r="A54" s="21" t="s">
        <v>19</v>
      </c>
      <c r="B54" s="21" t="s">
        <v>20</v>
      </c>
      <c r="C54" s="21" t="s">
        <v>21</v>
      </c>
      <c r="D54" s="21" t="s">
        <v>22</v>
      </c>
      <c r="E54" s="21" t="s">
        <v>23</v>
      </c>
      <c r="F54" s="21" t="s">
        <v>24</v>
      </c>
      <c r="G54" s="13" t="s">
        <v>25</v>
      </c>
      <c r="H54" s="14"/>
      <c r="I54" s="21"/>
      <c r="J54" s="21" t="s">
        <v>26</v>
      </c>
      <c r="K54" s="21" t="s">
        <v>27</v>
      </c>
      <c r="L54" s="21" t="s">
        <v>28</v>
      </c>
      <c r="M54" s="12" t="s">
        <v>29</v>
      </c>
      <c r="N54" s="21" t="s">
        <v>28</v>
      </c>
    </row>
    <row r="55" spans="1:14">
      <c r="A55" s="21" t="s">
        <v>30</v>
      </c>
      <c r="B55" s="21" t="s">
        <v>31</v>
      </c>
      <c r="C55" s="21" t="s">
        <v>32</v>
      </c>
      <c r="D55" s="21" t="s">
        <v>33</v>
      </c>
      <c r="E55" s="21" t="s">
        <v>34</v>
      </c>
      <c r="F55" s="21"/>
      <c r="G55" s="6"/>
      <c r="H55" s="6"/>
      <c r="I55" s="21"/>
      <c r="J55" s="21" t="s">
        <v>35</v>
      </c>
      <c r="K55" s="21" t="s">
        <v>36</v>
      </c>
      <c r="L55" s="21"/>
      <c r="M55" s="12" t="s">
        <v>37</v>
      </c>
      <c r="N55" s="21" t="s">
        <v>38</v>
      </c>
    </row>
    <row r="56" spans="1:14">
      <c r="A56" s="15"/>
      <c r="B56" s="15"/>
      <c r="C56" s="15"/>
      <c r="D56" s="15" t="s">
        <v>39</v>
      </c>
      <c r="E56" s="15"/>
      <c r="F56" s="15"/>
      <c r="G56" s="15" t="s">
        <v>40</v>
      </c>
      <c r="H56" s="15" t="s">
        <v>41</v>
      </c>
      <c r="I56" s="15"/>
      <c r="J56" s="15"/>
      <c r="K56" s="15"/>
      <c r="L56" s="15"/>
      <c r="M56" s="16"/>
      <c r="N56" s="15" t="s">
        <v>42</v>
      </c>
    </row>
    <row r="57" spans="1:14">
      <c r="A57" s="17">
        <v>1</v>
      </c>
      <c r="B57" s="17">
        <v>2</v>
      </c>
      <c r="C57" s="17">
        <v>3</v>
      </c>
      <c r="D57" s="17">
        <v>4</v>
      </c>
      <c r="E57" s="17">
        <v>5</v>
      </c>
      <c r="F57" s="17">
        <v>6</v>
      </c>
      <c r="G57" s="17">
        <v>7</v>
      </c>
      <c r="H57" s="17">
        <v>8</v>
      </c>
      <c r="I57" s="17">
        <v>9</v>
      </c>
      <c r="J57" s="17">
        <v>10</v>
      </c>
      <c r="K57" s="17">
        <v>11</v>
      </c>
      <c r="L57" s="17">
        <v>12</v>
      </c>
      <c r="M57" s="17">
        <v>13</v>
      </c>
      <c r="N57" s="17">
        <v>14</v>
      </c>
    </row>
    <row r="58" spans="1:14">
      <c r="A58" s="1">
        <v>1</v>
      </c>
      <c r="B58" s="1" t="s">
        <v>43</v>
      </c>
      <c r="C58" s="1">
        <v>1</v>
      </c>
      <c r="D58" s="1">
        <v>11257</v>
      </c>
      <c r="E58" s="1"/>
      <c r="F58" s="1">
        <v>6754</v>
      </c>
      <c r="G58" s="1"/>
      <c r="H58" s="1"/>
      <c r="I58" s="1"/>
      <c r="J58" s="1"/>
      <c r="K58" s="1">
        <f>D58+F58</f>
        <v>18011</v>
      </c>
      <c r="L58" s="1">
        <f>K58*12</f>
        <v>216132</v>
      </c>
      <c r="M58" s="17">
        <f>D58*4</f>
        <v>45028</v>
      </c>
      <c r="N58" s="1">
        <f>L58+M58</f>
        <v>261160</v>
      </c>
    </row>
    <row r="59" spans="1:14">
      <c r="A59" s="1">
        <v>2</v>
      </c>
      <c r="B59" s="1" t="s">
        <v>44</v>
      </c>
      <c r="C59" s="1">
        <v>1</v>
      </c>
      <c r="D59" s="1">
        <v>2676</v>
      </c>
      <c r="E59" s="1">
        <v>3122</v>
      </c>
      <c r="F59" s="19">
        <f>D59*1.8</f>
        <v>4816.8</v>
      </c>
      <c r="G59" s="1">
        <v>10</v>
      </c>
      <c r="H59" s="1">
        <v>267</v>
      </c>
      <c r="I59" s="1"/>
      <c r="J59" s="1">
        <v>892</v>
      </c>
      <c r="K59" s="19">
        <f>D59+E59+F59+H59+J59</f>
        <v>11773.8</v>
      </c>
      <c r="L59" s="1">
        <f>K59*12</f>
        <v>141285.59999999998</v>
      </c>
      <c r="M59" s="17">
        <f>D59*6.5</f>
        <v>17394</v>
      </c>
      <c r="N59" s="19">
        <f>L59+M59</f>
        <v>158679.59999999998</v>
      </c>
    </row>
    <row r="60" spans="1:14">
      <c r="A60" s="1">
        <v>3</v>
      </c>
      <c r="B60" s="1" t="s">
        <v>45</v>
      </c>
      <c r="C60" s="1">
        <v>1</v>
      </c>
      <c r="D60" s="1">
        <v>2676</v>
      </c>
      <c r="E60" s="1">
        <v>3122</v>
      </c>
      <c r="F60" s="19">
        <f>D60*1.8</f>
        <v>4816.8</v>
      </c>
      <c r="G60" s="1">
        <v>20</v>
      </c>
      <c r="H60" s="1">
        <v>534</v>
      </c>
      <c r="I60" s="1"/>
      <c r="J60" s="1">
        <v>892</v>
      </c>
      <c r="K60" s="19">
        <f>D60+E60+F60+H60+J60</f>
        <v>12040.8</v>
      </c>
      <c r="L60" s="1">
        <f>K60*12</f>
        <v>144489.59999999998</v>
      </c>
      <c r="M60" s="17">
        <f>D60*6.5</f>
        <v>17394</v>
      </c>
      <c r="N60" s="19">
        <f>L60+M60</f>
        <v>161883.59999999998</v>
      </c>
    </row>
    <row r="61" spans="1:14">
      <c r="A61" s="1">
        <v>4</v>
      </c>
      <c r="B61" s="1" t="s">
        <v>46</v>
      </c>
      <c r="C61" s="1">
        <v>1</v>
      </c>
      <c r="D61" s="1">
        <v>1861</v>
      </c>
      <c r="E61" s="1">
        <v>1861</v>
      </c>
      <c r="F61" s="1">
        <v>1861</v>
      </c>
      <c r="G61" s="1"/>
      <c r="H61" s="1"/>
      <c r="I61" s="1"/>
      <c r="J61" s="1"/>
      <c r="K61" s="1">
        <f>D61+E61+F61+H61+I61</f>
        <v>5583</v>
      </c>
      <c r="L61" s="1">
        <f>K61*12</f>
        <v>66996</v>
      </c>
      <c r="M61" s="17">
        <v>9305</v>
      </c>
      <c r="N61" s="1">
        <f>L61+M61</f>
        <v>76301</v>
      </c>
    </row>
    <row r="62" spans="1:14">
      <c r="A62" s="1">
        <v>5</v>
      </c>
      <c r="B62" s="1" t="s">
        <v>47</v>
      </c>
      <c r="C62" s="1">
        <v>0.5</v>
      </c>
      <c r="D62" s="1">
        <v>867</v>
      </c>
      <c r="E62" s="1">
        <v>868</v>
      </c>
      <c r="F62" s="1">
        <v>867</v>
      </c>
      <c r="G62" s="1"/>
      <c r="H62" s="1"/>
      <c r="I62" s="1"/>
      <c r="J62" s="1"/>
      <c r="K62" s="1">
        <f>D62+E62+F62+H62</f>
        <v>2602</v>
      </c>
      <c r="L62" s="1">
        <f>K62*12</f>
        <v>31224</v>
      </c>
      <c r="M62" s="17">
        <v>4335</v>
      </c>
      <c r="N62" s="1">
        <f>L62+M62</f>
        <v>35559</v>
      </c>
    </row>
    <row r="63" spans="1:14">
      <c r="A63" s="1"/>
      <c r="B63" s="1"/>
      <c r="C63" s="1"/>
      <c r="D63" s="1"/>
      <c r="E63" s="18" t="s">
        <v>6</v>
      </c>
      <c r="F63" s="1"/>
      <c r="G63" s="1"/>
      <c r="H63" s="1"/>
      <c r="I63" s="1"/>
      <c r="J63" s="1"/>
      <c r="K63" s="1"/>
      <c r="L63" s="1"/>
      <c r="M63" s="17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7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7"/>
      <c r="N65" s="1"/>
    </row>
    <row r="66" spans="1:14">
      <c r="A66" s="1"/>
      <c r="B66" s="1" t="s">
        <v>48</v>
      </c>
      <c r="C66" s="1"/>
      <c r="D66" s="1">
        <f>SUM(D58:D65)</f>
        <v>19337</v>
      </c>
      <c r="E66" s="1">
        <f>SUM(E58:E65)</f>
        <v>8973</v>
      </c>
      <c r="F66" s="19">
        <f>SUM(F58:F65)</f>
        <v>19115.599999999999</v>
      </c>
      <c r="G66" s="1"/>
      <c r="H66" s="1">
        <f>SUM(H58:H65)</f>
        <v>801</v>
      </c>
      <c r="I66" s="1">
        <f>SUM(I58:I65)</f>
        <v>0</v>
      </c>
      <c r="J66" s="1">
        <f>SUM(J58:J65)</f>
        <v>1784</v>
      </c>
      <c r="K66" s="19">
        <f>SUM(K58:K65)</f>
        <v>50010.6</v>
      </c>
      <c r="L66" s="1">
        <f>SUM(L58:L65)</f>
        <v>600127.19999999995</v>
      </c>
      <c r="M66" s="17">
        <f>SUM(M58:M65)</f>
        <v>93456</v>
      </c>
      <c r="N66" s="19">
        <f>SUM(N58:N65)</f>
        <v>693583.2</v>
      </c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  <c r="N68" s="1"/>
    </row>
    <row r="76" spans="1:14">
      <c r="A76" t="s">
        <v>6</v>
      </c>
    </row>
    <row r="79" spans="1:14">
      <c r="A79" t="s">
        <v>6</v>
      </c>
    </row>
    <row r="80" spans="1:14">
      <c r="A80" t="s">
        <v>51</v>
      </c>
      <c r="L80">
        <v>2016</v>
      </c>
    </row>
    <row r="81" spans="1:14">
      <c r="A81" t="s">
        <v>52</v>
      </c>
    </row>
    <row r="82" spans="1:14">
      <c r="A82" t="s">
        <v>53</v>
      </c>
    </row>
    <row r="83" spans="1:14">
      <c r="A83" s="3" t="s">
        <v>54</v>
      </c>
      <c r="K83" t="s">
        <v>55</v>
      </c>
      <c r="L83">
        <v>68053</v>
      </c>
    </row>
    <row r="86" spans="1:14" ht="15.75">
      <c r="B86" s="4" t="s">
        <v>56</v>
      </c>
      <c r="K86" t="s">
        <v>57</v>
      </c>
    </row>
    <row r="87" spans="1:14" ht="15.75">
      <c r="B87" s="4"/>
    </row>
    <row r="88" spans="1:14" ht="15.75">
      <c r="B88" s="4"/>
    </row>
    <row r="89" spans="1:14" ht="15.75">
      <c r="C89" s="5" t="s">
        <v>6</v>
      </c>
      <c r="D89" s="5"/>
    </row>
    <row r="90" spans="1:14">
      <c r="A90" s="6"/>
      <c r="B90" s="6"/>
      <c r="C90" s="6"/>
      <c r="D90" s="6" t="s">
        <v>58</v>
      </c>
      <c r="E90" s="6" t="s">
        <v>8</v>
      </c>
      <c r="F90" s="6"/>
      <c r="G90" s="7" t="s">
        <v>9</v>
      </c>
      <c r="H90" s="8"/>
      <c r="I90" s="6"/>
      <c r="J90" s="6"/>
      <c r="K90" s="6"/>
      <c r="L90" s="6"/>
      <c r="M90" s="9"/>
      <c r="N90" s="6"/>
    </row>
    <row r="91" spans="1:14">
      <c r="A91" s="21"/>
      <c r="B91" s="21"/>
      <c r="C91" s="21" t="s">
        <v>10</v>
      </c>
      <c r="D91" s="21" t="s">
        <v>11</v>
      </c>
      <c r="E91" s="21" t="s">
        <v>12</v>
      </c>
      <c r="F91" s="21" t="s">
        <v>7</v>
      </c>
      <c r="G91" s="10" t="s">
        <v>13</v>
      </c>
      <c r="H91" s="11"/>
      <c r="I91" s="21" t="s">
        <v>14</v>
      </c>
      <c r="J91" s="21" t="s">
        <v>15</v>
      </c>
      <c r="K91" s="21" t="s">
        <v>16</v>
      </c>
      <c r="L91" s="21" t="s">
        <v>17</v>
      </c>
      <c r="M91" s="12" t="s">
        <v>18</v>
      </c>
      <c r="N91" s="21" t="s">
        <v>17</v>
      </c>
    </row>
    <row r="92" spans="1:14">
      <c r="A92" s="21" t="s">
        <v>19</v>
      </c>
      <c r="B92" s="21" t="s">
        <v>20</v>
      </c>
      <c r="C92" s="21" t="s">
        <v>21</v>
      </c>
      <c r="D92" s="21" t="s">
        <v>22</v>
      </c>
      <c r="E92" s="21" t="s">
        <v>23</v>
      </c>
      <c r="F92" s="21" t="s">
        <v>24</v>
      </c>
      <c r="G92" s="13" t="s">
        <v>25</v>
      </c>
      <c r="H92" s="14"/>
      <c r="I92" s="21"/>
      <c r="J92" s="21" t="s">
        <v>26</v>
      </c>
      <c r="K92" s="21" t="s">
        <v>27</v>
      </c>
      <c r="L92" s="21" t="s">
        <v>28</v>
      </c>
      <c r="M92" s="12" t="s">
        <v>29</v>
      </c>
      <c r="N92" s="21" t="s">
        <v>28</v>
      </c>
    </row>
    <row r="93" spans="1:14">
      <c r="A93" s="21" t="s">
        <v>30</v>
      </c>
      <c r="B93" s="21" t="s">
        <v>31</v>
      </c>
      <c r="C93" s="21" t="s">
        <v>32</v>
      </c>
      <c r="D93" s="21" t="s">
        <v>59</v>
      </c>
      <c r="E93" s="21" t="s">
        <v>34</v>
      </c>
      <c r="F93" s="21"/>
      <c r="G93" s="6"/>
      <c r="H93" s="6"/>
      <c r="I93" s="21"/>
      <c r="J93" s="21" t="s">
        <v>35</v>
      </c>
      <c r="K93" s="21" t="s">
        <v>36</v>
      </c>
      <c r="L93" s="21"/>
      <c r="M93" s="12" t="s">
        <v>37</v>
      </c>
      <c r="N93" s="21" t="s">
        <v>38</v>
      </c>
    </row>
    <row r="94" spans="1:14">
      <c r="A94" s="15"/>
      <c r="B94" s="15"/>
      <c r="C94" s="15"/>
      <c r="D94" s="15" t="s">
        <v>36</v>
      </c>
      <c r="E94" s="15"/>
      <c r="F94" s="15"/>
      <c r="G94" s="15" t="s">
        <v>40</v>
      </c>
      <c r="H94" s="15" t="s">
        <v>41</v>
      </c>
      <c r="I94" s="15"/>
      <c r="J94" s="15"/>
      <c r="K94" s="15"/>
      <c r="L94" s="15"/>
      <c r="M94" s="16"/>
      <c r="N94" s="15" t="s">
        <v>42</v>
      </c>
    </row>
    <row r="95" spans="1:14">
      <c r="A95" s="17">
        <v>1</v>
      </c>
      <c r="B95" s="17">
        <v>2</v>
      </c>
      <c r="C95" s="17">
        <v>3</v>
      </c>
      <c r="D95" s="17">
        <v>4</v>
      </c>
      <c r="E95" s="17">
        <v>5</v>
      </c>
      <c r="F95" s="17">
        <v>6</v>
      </c>
      <c r="G95" s="17">
        <v>7</v>
      </c>
      <c r="H95" s="17">
        <v>8</v>
      </c>
      <c r="I95" s="17">
        <v>9</v>
      </c>
      <c r="J95" s="17">
        <v>10</v>
      </c>
      <c r="K95" s="17">
        <v>11</v>
      </c>
      <c r="L95" s="17">
        <v>12</v>
      </c>
      <c r="M95" s="17">
        <v>13</v>
      </c>
      <c r="N95" s="17">
        <v>14</v>
      </c>
    </row>
    <row r="96" spans="1:14">
      <c r="A96" s="17"/>
      <c r="B96" s="17" t="s">
        <v>43</v>
      </c>
      <c r="C96" s="17">
        <v>1</v>
      </c>
      <c r="D96" s="17">
        <v>11876</v>
      </c>
      <c r="E96" s="17"/>
      <c r="F96" s="17">
        <v>11876</v>
      </c>
      <c r="G96" s="17"/>
      <c r="H96" s="17"/>
      <c r="I96" s="17"/>
      <c r="J96" s="17"/>
      <c r="K96" s="17">
        <v>23752</v>
      </c>
      <c r="L96" s="17">
        <v>285024</v>
      </c>
      <c r="M96" s="17">
        <v>23752</v>
      </c>
      <c r="N96" s="17">
        <v>308776</v>
      </c>
    </row>
    <row r="97" spans="1:14">
      <c r="A97" s="1">
        <v>1</v>
      </c>
      <c r="B97" s="1" t="s">
        <v>44</v>
      </c>
      <c r="C97" s="1">
        <v>1</v>
      </c>
      <c r="D97" s="1">
        <v>2824</v>
      </c>
      <c r="E97" s="1">
        <v>3294</v>
      </c>
      <c r="F97" s="1">
        <v>10166</v>
      </c>
      <c r="G97" s="1"/>
      <c r="H97" s="1"/>
      <c r="I97" s="1"/>
      <c r="J97" s="1">
        <v>932</v>
      </c>
      <c r="K97" s="1">
        <v>17216</v>
      </c>
      <c r="L97" s="1">
        <f>K97*12</f>
        <v>206592</v>
      </c>
      <c r="M97" s="17">
        <v>11296</v>
      </c>
      <c r="N97" s="1">
        <f>L97+M97</f>
        <v>217888</v>
      </c>
    </row>
    <row r="98" spans="1:14">
      <c r="A98" s="1">
        <v>2</v>
      </c>
      <c r="B98" s="1" t="s">
        <v>45</v>
      </c>
      <c r="C98" s="1">
        <v>1</v>
      </c>
      <c r="D98" s="1">
        <v>2824</v>
      </c>
      <c r="E98" s="1">
        <v>3294</v>
      </c>
      <c r="F98" s="19">
        <f>D98*1.8*2</f>
        <v>10166.4</v>
      </c>
      <c r="G98" s="20">
        <v>0.15</v>
      </c>
      <c r="H98" s="1">
        <v>423</v>
      </c>
      <c r="I98" s="1"/>
      <c r="J98" s="1">
        <v>932</v>
      </c>
      <c r="K98" s="19">
        <v>17639</v>
      </c>
      <c r="L98" s="1">
        <f>K98*12</f>
        <v>211668</v>
      </c>
      <c r="M98" s="17">
        <v>11296</v>
      </c>
      <c r="N98" s="19">
        <f>L98+M98</f>
        <v>222964</v>
      </c>
    </row>
    <row r="99" spans="1:14">
      <c r="A99" s="1">
        <v>3</v>
      </c>
      <c r="B99" s="1" t="s">
        <v>46</v>
      </c>
      <c r="C99" s="1">
        <v>1</v>
      </c>
      <c r="D99" s="1">
        <v>2068</v>
      </c>
      <c r="E99" s="1">
        <v>2068</v>
      </c>
      <c r="F99" s="1">
        <v>2068</v>
      </c>
      <c r="G99" s="1"/>
      <c r="H99" s="1">
        <v>140</v>
      </c>
      <c r="I99" s="1"/>
      <c r="J99" s="1"/>
      <c r="K99" s="1">
        <f>D99+E99+F99+H99+I99</f>
        <v>6344</v>
      </c>
      <c r="L99" s="1">
        <v>76128</v>
      </c>
      <c r="M99" s="17">
        <v>8272</v>
      </c>
      <c r="N99" s="1">
        <f>L99+M99</f>
        <v>84400</v>
      </c>
    </row>
    <row r="100" spans="1:14">
      <c r="A100" s="1">
        <v>4</v>
      </c>
      <c r="B100" s="1" t="s">
        <v>47</v>
      </c>
      <c r="C100" s="1">
        <v>1</v>
      </c>
      <c r="D100" s="1">
        <v>1034</v>
      </c>
      <c r="E100" s="1">
        <v>1034</v>
      </c>
      <c r="F100" s="1">
        <v>1034</v>
      </c>
      <c r="G100" s="1"/>
      <c r="H100" s="1"/>
      <c r="I100" s="1"/>
      <c r="J100" s="1"/>
      <c r="K100" s="1">
        <v>3102</v>
      </c>
      <c r="L100" s="1">
        <f>K100*12</f>
        <v>37224</v>
      </c>
      <c r="M100" s="17">
        <v>4136</v>
      </c>
      <c r="N100" s="1">
        <f>L100+M100</f>
        <v>41360</v>
      </c>
    </row>
    <row r="101" spans="1:14">
      <c r="A101" s="1"/>
      <c r="B101" s="1"/>
      <c r="C101" s="1"/>
      <c r="D101" s="1"/>
      <c r="E101" s="18" t="s">
        <v>6</v>
      </c>
      <c r="F101" s="1"/>
      <c r="G101" s="1"/>
      <c r="H101" s="1"/>
      <c r="I101" s="1"/>
      <c r="J101" s="1"/>
      <c r="K101" s="1"/>
      <c r="L101" s="1"/>
      <c r="M101" s="17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7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7"/>
      <c r="N103" s="1"/>
    </row>
    <row r="104" spans="1:14">
      <c r="A104" s="1"/>
      <c r="B104" s="1" t="s">
        <v>48</v>
      </c>
      <c r="C104" s="1">
        <v>5</v>
      </c>
      <c r="D104" s="1">
        <v>20626</v>
      </c>
      <c r="E104" s="1">
        <f>SUM(E97:E103)</f>
        <v>9690</v>
      </c>
      <c r="F104" s="19">
        <v>35310</v>
      </c>
      <c r="G104" s="1"/>
      <c r="H104" s="1">
        <f>SUM(H97:H103)</f>
        <v>563</v>
      </c>
      <c r="I104" s="1">
        <f>SUM(I97:I103)</f>
        <v>0</v>
      </c>
      <c r="J104" s="1">
        <f>SUM(J97:J103)</f>
        <v>1864</v>
      </c>
      <c r="K104" s="19">
        <v>68053</v>
      </c>
      <c r="L104" s="1">
        <v>816636</v>
      </c>
      <c r="M104" s="17">
        <v>58752</v>
      </c>
      <c r="N104" s="21">
        <v>875388</v>
      </c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7"/>
      <c r="N105" s="19"/>
    </row>
    <row r="106" spans="1: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7"/>
      <c r="N106" s="1"/>
    </row>
  </sheetData>
  <printOptions gridLines="1"/>
  <pageMargins left="0.7" right="0.7" top="0.75" bottom="0.75" header="0.51180555555555496" footer="0.51180555555555496"/>
  <pageSetup paperSize="9" firstPageNumber="0" fitToHeight="0" orientation="landscape" usePrinterDefaults="0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kirovaul2016</cp:lastModifiedBy>
  <cp:revision>0</cp:revision>
  <dcterms:created xsi:type="dcterms:W3CDTF">1996-10-09T02:32:33Z</dcterms:created>
  <dcterms:modified xsi:type="dcterms:W3CDTF">2016-04-14T15:07:23Z</dcterms:modified>
  <cp:category/>
  <cp:contentStatus/>
</cp:coreProperties>
</file>